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y Documents\Books\Business Analytics\Chapter 8\Solutions\"/>
    </mc:Choice>
  </mc:AlternateContent>
  <bookViews>
    <workbookView xWindow="0" yWindow="0" windowWidth="19200" windowHeight="11580"/>
  </bookViews>
  <sheets>
    <sheet name="Model" sheetId="1" r:id="rId1"/>
    <sheet name="Sensitivity Report 1" sheetId="3" r:id="rId2"/>
  </sheets>
  <definedNames>
    <definedName name="solver_adj" localSheetId="0" hidden="1">Model!$B$12:$D$15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Model!$B$19:$B$22</definedName>
    <definedName name="solver_lhs2" localSheetId="0" hidden="1">Model!$D$12:$D$15</definedName>
    <definedName name="solver_lhs3" localSheetId="0" hidden="1">Model!$D$15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Model!$B$32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1</definedName>
    <definedName name="solver_rel3" localSheetId="0" hidden="1">3</definedName>
    <definedName name="solver_rhs1" localSheetId="0" hidden="1">Model!$D$12:$D$15</definedName>
    <definedName name="solver_rhs2" localSheetId="0" hidden="1">Model!$B$5</definedName>
    <definedName name="solver_rhs3" localSheetId="0" hidden="1">Model!$B$6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D27" i="1"/>
  <c r="D28" i="1"/>
  <c r="D29" i="1"/>
  <c r="D26" i="1"/>
  <c r="C27" i="1"/>
  <c r="C28" i="1"/>
  <c r="C29" i="1"/>
  <c r="C26" i="1"/>
  <c r="B27" i="1"/>
  <c r="B28" i="1"/>
  <c r="B29" i="1"/>
  <c r="B26" i="1"/>
  <c r="B22" i="1"/>
  <c r="B21" i="1"/>
  <c r="B20" i="1"/>
  <c r="B19" i="1"/>
  <c r="B30" i="1" l="1"/>
  <c r="C30" i="1"/>
  <c r="D30" i="1"/>
  <c r="B32" i="1" l="1"/>
</calcChain>
</file>

<file path=xl/sharedStrings.xml><?xml version="1.0" encoding="utf-8"?>
<sst xmlns="http://schemas.openxmlformats.org/spreadsheetml/2006/main" count="84" uniqueCount="56">
  <si>
    <t>Atlantic Seafood Company</t>
  </si>
  <si>
    <t>Current Inventory (pounds)</t>
  </si>
  <si>
    <t>Storage Capacity (pounds)</t>
  </si>
  <si>
    <t>Parameters</t>
  </si>
  <si>
    <t>Required Ending Inventory (pounds)</t>
  </si>
  <si>
    <t xml:space="preserve"> (end of week 4)</t>
  </si>
  <si>
    <t>Sorage Cost per pound per week</t>
  </si>
  <si>
    <t>Week</t>
  </si>
  <si>
    <t>Price/lb.</t>
  </si>
  <si>
    <t>Shrimp</t>
  </si>
  <si>
    <t>Model</t>
  </si>
  <si>
    <t>Buy</t>
  </si>
  <si>
    <t>Sell</t>
  </si>
  <si>
    <t>Hold</t>
  </si>
  <si>
    <t>Inventory Balance</t>
  </si>
  <si>
    <t>Revenue</t>
  </si>
  <si>
    <t>Buy Cost</t>
  </si>
  <si>
    <t>Holding Cost</t>
  </si>
  <si>
    <t>Total</t>
  </si>
  <si>
    <t>Total Profit</t>
  </si>
  <si>
    <t>Microsoft Excel 15.0 Sensitivity Report</t>
  </si>
  <si>
    <t>Worksheet: [Problem 8-12 solution.xlsx]Sheet1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</si>
  <si>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</si>
  <si>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</si>
  <si>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</si>
  <si>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</si>
  <si>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</si>
  <si>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</si>
  <si>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</si>
  <si>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</si>
  <si>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</si>
  <si>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</si>
  <si>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</si>
  <si>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</si>
  <si>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</si>
  <si>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</si>
  <si>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</si>
  <si>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</si>
  <si>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</si>
  <si>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$B$12</t>
  </si>
  <si>
    <t>$C$12</t>
  </si>
  <si>
    <t>$D$12</t>
  </si>
  <si>
    <t>$B$13</t>
  </si>
  <si>
    <t>$C$13</t>
  </si>
  <si>
    <t>$D$13</t>
  </si>
  <si>
    <t>$B$14</t>
  </si>
  <si>
    <t>$C$14</t>
  </si>
  <si>
    <t>$D$14</t>
  </si>
  <si>
    <t>$B$15</t>
  </si>
  <si>
    <t>$C$15</t>
  </si>
  <si>
    <t>$D$15</t>
  </si>
  <si>
    <t>$B$19</t>
  </si>
  <si>
    <t>$B$20</t>
  </si>
  <si>
    <t>$B$21</t>
  </si>
  <si>
    <t>$B$22</t>
  </si>
  <si>
    <t>Report Created: 2/21/2013 4:37:04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</si>
</sst>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5" formatCode="_(* #,##0_);_(* \(#,##0\);_(* &quot;-&quot;??_);_(@_)"/>
    <numFmt numFmtId="166" formatCode="&quot;$&quot;#,##0.00"/>
  </numFmts>
  <fonts count="4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indexed="1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43" fontId="0" fillId="0" borderId="0" xfId="1" applyFont="1"/>
    <xf numFmtId="165" fontId="0" fillId="0" borderId="0" xfId="1" applyNumberFormat="1" applyFont="1"/>
    <xf numFmtId="0" fontId="2" fillId="0" borderId="0" xfId="0" applyFont="1"/>
    <xf numFmtId="166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  <xf numFmtId="165" fontId="0" fillId="0" borderId="0" xfId="0" applyNumberFormat="1"/>
    <xf numFmtId="0" fontId="0" fillId="0" borderId="1" xfId="0" applyBorder="1" applyAlignment="1">
      <alignment horizontal="center"/>
    </xf>
    <xf numFmtId="166" fontId="0" fillId="0" borderId="1" xfId="0" applyNumberFormat="1" applyBorder="1"/>
    <xf numFmtId="0" fontId="0" fillId="0" borderId="4" xfId="0" applyFill="1" applyBorder="1" applyAlignment="1"/>
    <xf numFmtId="0" fontId="0" fillId="0" borderId="5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G29" sqref="G29"/>
    </sheetView>
  </sheetViews>
  <sheetFormatPr defaultRowHeight="15.75" x14ac:dyDescent="0.25"/>
  <cols>
    <col min="1" max="1" width="27.875" bestFit="1" customWidth="1"/>
    <col min="2" max="2" width="14.625" bestFit="1" customWidth="1"/>
    <col min="3" max="3" width="11.25" customWidth="1"/>
    <col min="4" max="4" width="12.375" customWidth="1"/>
    <col min="6" max="6" width="9.875" bestFit="1" customWidth="1"/>
  </cols>
  <sheetData>
    <row r="1" spans="1:6" x14ac:dyDescent="0.25">
      <c r="A1" s="3" t="s">
        <v>0</v>
      </c>
      <c r="B1" s="3" t="s">
        <v>9</v>
      </c>
    </row>
    <row r="3" spans="1:6" x14ac:dyDescent="0.25">
      <c r="A3" s="3" t="s">
        <v>3</v>
      </c>
    </row>
    <row r="4" spans="1:6" x14ac:dyDescent="0.25">
      <c r="A4" t="s">
        <v>1</v>
      </c>
      <c r="B4" s="2">
        <v>20000</v>
      </c>
      <c r="E4" s="5" t="s">
        <v>7</v>
      </c>
      <c r="F4" t="s">
        <v>8</v>
      </c>
    </row>
    <row r="5" spans="1:6" x14ac:dyDescent="0.25">
      <c r="A5" t="s">
        <v>2</v>
      </c>
      <c r="B5" s="2">
        <v>100000</v>
      </c>
      <c r="E5" s="5">
        <v>1</v>
      </c>
      <c r="F5" s="4">
        <v>6</v>
      </c>
    </row>
    <row r="6" spans="1:6" x14ac:dyDescent="0.25">
      <c r="A6" t="s">
        <v>4</v>
      </c>
      <c r="B6" s="1">
        <v>25000</v>
      </c>
      <c r="C6" t="s">
        <v>5</v>
      </c>
      <c r="E6" s="5">
        <v>2</v>
      </c>
      <c r="F6" s="4">
        <v>6.2</v>
      </c>
    </row>
    <row r="7" spans="1:6" x14ac:dyDescent="0.25">
      <c r="A7" t="s">
        <v>6</v>
      </c>
      <c r="B7" s="4">
        <v>0.15</v>
      </c>
      <c r="E7" s="5">
        <v>3</v>
      </c>
      <c r="F7" s="4">
        <v>6.65</v>
      </c>
    </row>
    <row r="8" spans="1:6" x14ac:dyDescent="0.25">
      <c r="E8" s="5">
        <v>4</v>
      </c>
      <c r="F8" s="4">
        <v>5.55</v>
      </c>
    </row>
    <row r="9" spans="1:6" x14ac:dyDescent="0.25">
      <c r="A9" s="3" t="s">
        <v>10</v>
      </c>
      <c r="D9" s="3"/>
    </row>
    <row r="11" spans="1:6" x14ac:dyDescent="0.25">
      <c r="A11" s="5" t="s">
        <v>7</v>
      </c>
      <c r="B11" s="5" t="s">
        <v>11</v>
      </c>
      <c r="C11" s="5" t="s">
        <v>12</v>
      </c>
      <c r="D11" s="5" t="s">
        <v>13</v>
      </c>
    </row>
    <row r="12" spans="1:6" x14ac:dyDescent="0.25">
      <c r="A12" s="5">
        <v>1</v>
      </c>
      <c r="B12" s="6">
        <v>80000</v>
      </c>
      <c r="C12" s="6">
        <v>0</v>
      </c>
      <c r="D12" s="6">
        <v>100000</v>
      </c>
    </row>
    <row r="13" spans="1:6" x14ac:dyDescent="0.25">
      <c r="A13" s="5">
        <v>2</v>
      </c>
      <c r="B13" s="6">
        <v>0</v>
      </c>
      <c r="C13" s="6">
        <v>0</v>
      </c>
      <c r="D13" s="6">
        <v>100000</v>
      </c>
    </row>
    <row r="14" spans="1:6" x14ac:dyDescent="0.25">
      <c r="A14" s="5">
        <v>3</v>
      </c>
      <c r="B14" s="6">
        <v>0</v>
      </c>
      <c r="C14" s="6">
        <v>100000</v>
      </c>
      <c r="D14" s="6">
        <v>0</v>
      </c>
      <c r="F14" s="4">
        <f>SUM(D12:D15)*B7</f>
        <v>33750</v>
      </c>
    </row>
    <row r="15" spans="1:6" x14ac:dyDescent="0.25">
      <c r="A15" s="5">
        <v>4</v>
      </c>
      <c r="B15" s="6">
        <v>25000</v>
      </c>
      <c r="C15" s="6">
        <v>0</v>
      </c>
      <c r="D15" s="6">
        <v>25000</v>
      </c>
    </row>
    <row r="18" spans="1:4" x14ac:dyDescent="0.25">
      <c r="A18" s="5" t="s">
        <v>7</v>
      </c>
      <c r="B18" t="s">
        <v>14</v>
      </c>
    </row>
    <row r="19" spans="1:4" x14ac:dyDescent="0.25">
      <c r="A19" s="5">
        <v>1</v>
      </c>
      <c r="B19" s="7">
        <f>B4+B12-C12</f>
        <v>100000</v>
      </c>
    </row>
    <row r="20" spans="1:4" x14ac:dyDescent="0.25">
      <c r="A20" s="5">
        <v>2</v>
      </c>
      <c r="B20">
        <f>D12+B13-C13</f>
        <v>100000</v>
      </c>
    </row>
    <row r="21" spans="1:4" x14ac:dyDescent="0.25">
      <c r="A21" s="5">
        <v>3</v>
      </c>
      <c r="B21">
        <f>D13+B14-C14</f>
        <v>0</v>
      </c>
    </row>
    <row r="22" spans="1:4" x14ac:dyDescent="0.25">
      <c r="A22" s="5">
        <v>4</v>
      </c>
      <c r="B22">
        <f>D14+B15-C15</f>
        <v>25000</v>
      </c>
    </row>
    <row r="25" spans="1:4" x14ac:dyDescent="0.25">
      <c r="A25" s="5" t="s">
        <v>7</v>
      </c>
      <c r="B25" s="5" t="s">
        <v>16</v>
      </c>
      <c r="C25" s="5" t="s">
        <v>15</v>
      </c>
      <c r="D25" s="5" t="s">
        <v>17</v>
      </c>
    </row>
    <row r="26" spans="1:4" x14ac:dyDescent="0.25">
      <c r="A26" s="5">
        <v>1</v>
      </c>
      <c r="B26" s="4">
        <f>B12*F5</f>
        <v>480000</v>
      </c>
      <c r="C26" s="4">
        <f>C12*F5</f>
        <v>0</v>
      </c>
      <c r="D26" s="4">
        <f>D12*$B$7</f>
        <v>15000</v>
      </c>
    </row>
    <row r="27" spans="1:4" x14ac:dyDescent="0.25">
      <c r="A27" s="5">
        <v>2</v>
      </c>
      <c r="B27" s="4">
        <f t="shared" ref="B27:B29" si="0">B13*F6</f>
        <v>0</v>
      </c>
      <c r="C27" s="4">
        <f t="shared" ref="C27:C29" si="1">C13*F6</f>
        <v>0</v>
      </c>
      <c r="D27" s="4">
        <f t="shared" ref="D27:D29" si="2">D13*$B$7</f>
        <v>15000</v>
      </c>
    </row>
    <row r="28" spans="1:4" x14ac:dyDescent="0.25">
      <c r="A28" s="5">
        <v>3</v>
      </c>
      <c r="B28" s="4">
        <f t="shared" si="0"/>
        <v>0</v>
      </c>
      <c r="C28" s="4">
        <f t="shared" si="1"/>
        <v>665000</v>
      </c>
      <c r="D28" s="4">
        <f t="shared" si="2"/>
        <v>0</v>
      </c>
    </row>
    <row r="29" spans="1:4" x14ac:dyDescent="0.25">
      <c r="A29" s="8">
        <v>4</v>
      </c>
      <c r="B29" s="9">
        <f t="shared" si="0"/>
        <v>138750</v>
      </c>
      <c r="C29" s="9">
        <f t="shared" si="1"/>
        <v>0</v>
      </c>
      <c r="D29" s="9">
        <f t="shared" si="2"/>
        <v>3750</v>
      </c>
    </row>
    <row r="30" spans="1:4" x14ac:dyDescent="0.25">
      <c r="A30" s="5" t="s">
        <v>18</v>
      </c>
      <c r="B30" s="4">
        <f>SUM(B26:B29)</f>
        <v>618750</v>
      </c>
      <c r="C30" s="4">
        <f t="shared" ref="C30:D30" si="3">SUM(C26:C29)</f>
        <v>665000</v>
      </c>
      <c r="D30" s="4">
        <f t="shared" si="3"/>
        <v>33750</v>
      </c>
    </row>
    <row r="32" spans="1:4" x14ac:dyDescent="0.25">
      <c r="A32" t="s">
        <v>19</v>
      </c>
      <c r="B32" s="4">
        <f>C30-B30-D30</f>
        <v>12500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workbookViewId="0"/>
  </sheetViews>
  <sheetFormatPr defaultRowHeight="15.75" x14ac:dyDescent="0.25"/>
  <cols>
    <col min="1" max="1" width="2.125" customWidth="1"/>
    <col min="2" max="2" width="6.25" bestFit="1" customWidth="1"/>
    <col min="3" max="3" width="14.625" bestFit="1" customWidth="1"/>
    <col min="4" max="4" width="6.875" bestFit="1" customWidth="1"/>
    <col min="5" max="5" width="8.25" bestFit="1" customWidth="1"/>
    <col min="6" max="6" width="10" bestFit="1" customWidth="1"/>
  </cols>
  <sheetData>
    <row r="1" spans="1:8" x14ac:dyDescent="0.25">
      <c r="A1" s="3" t="s">
        <v>20</v>
      </c>
    </row>
    <row r="2" spans="1:8" x14ac:dyDescent="0.25">
      <c r="A2" s="3" t="s">
        <v>21</v>
      </c>
    </row>
    <row r="3" spans="1:8" x14ac:dyDescent="0.25">
      <c r="A3" s="3" t="s">
        <v>55</v>
      </c>
    </row>
    <row r="6" spans="1:8" ht="16.5" thickBot="1" x14ac:dyDescent="0.3">
      <c r="A6" t="s">
        <v>22</v>
      </c>
    </row>
    <row r="7" spans="1:8" x14ac:dyDescent="0.25">
      <c r="B7" s="12"/>
      <c r="C7" s="12"/>
      <c r="D7" s="12" t="s">
        <v>25</v>
      </c>
      <c r="E7" s="12" t="s">
        <v>27</v>
      </c>
      <c r="F7" s="12" t="s">
        <v>29</v>
      </c>
      <c r="G7" s="12" t="s">
        <v>31</v>
      </c>
      <c r="H7" s="12" t="s">
        <v>31</v>
      </c>
    </row>
    <row r="8" spans="1:8" ht="16.5" thickBot="1" x14ac:dyDescent="0.3">
      <c r="B8" s="13" t="s">
        <v>23</v>
      </c>
      <c r="C8" s="13" t="s">
        <v>24</v>
      </c>
      <c r="D8" s="13" t="s">
        <v>26</v>
      </c>
      <c r="E8" s="13" t="s">
        <v>28</v>
      </c>
      <c r="F8" s="13" t="s">
        <v>30</v>
      </c>
      <c r="G8" s="13" t="s">
        <v>32</v>
      </c>
      <c r="H8" s="13" t="s">
        <v>33</v>
      </c>
    </row>
    <row r="9" spans="1:8" x14ac:dyDescent="0.25">
      <c r="B9" s="10" t="s">
        <v>39</v>
      </c>
      <c r="C9" s="10" t="s">
        <v>11</v>
      </c>
      <c r="D9" s="10">
        <v>80000</v>
      </c>
      <c r="E9" s="10">
        <v>0</v>
      </c>
      <c r="F9" s="10">
        <v>-6</v>
      </c>
      <c r="G9" s="10">
        <v>0</v>
      </c>
      <c r="H9" s="10">
        <v>4.9999999999998934E-2</v>
      </c>
    </row>
    <row r="10" spans="1:8" x14ac:dyDescent="0.25">
      <c r="B10" s="10" t="s">
        <v>40</v>
      </c>
      <c r="C10" s="10" t="s">
        <v>12</v>
      </c>
      <c r="D10" s="10">
        <v>0</v>
      </c>
      <c r="E10" s="10">
        <v>0</v>
      </c>
      <c r="F10" s="10">
        <v>6</v>
      </c>
      <c r="G10" s="10">
        <v>0</v>
      </c>
      <c r="H10" s="10">
        <v>1E+30</v>
      </c>
    </row>
    <row r="11" spans="1:8" x14ac:dyDescent="0.25">
      <c r="B11" s="10" t="s">
        <v>41</v>
      </c>
      <c r="C11" s="10" t="s">
        <v>13</v>
      </c>
      <c r="D11" s="10">
        <v>100000</v>
      </c>
      <c r="E11" s="10">
        <v>4.9999999999998934E-2</v>
      </c>
      <c r="F11" s="10">
        <v>-0.15</v>
      </c>
      <c r="G11" s="10">
        <v>1E+30</v>
      </c>
      <c r="H11" s="10">
        <v>4.9999999999998934E-2</v>
      </c>
    </row>
    <row r="12" spans="1:8" x14ac:dyDescent="0.25">
      <c r="B12" s="10" t="s">
        <v>42</v>
      </c>
      <c r="C12" s="10" t="s">
        <v>11</v>
      </c>
      <c r="D12" s="10">
        <v>0</v>
      </c>
      <c r="E12" s="10">
        <v>0</v>
      </c>
      <c r="F12" s="10">
        <v>-6.1999999999999993</v>
      </c>
      <c r="G12" s="10">
        <v>0</v>
      </c>
      <c r="H12" s="10">
        <v>1E+30</v>
      </c>
    </row>
    <row r="13" spans="1:8" x14ac:dyDescent="0.25">
      <c r="B13" s="10" t="s">
        <v>43</v>
      </c>
      <c r="C13" s="10" t="s">
        <v>12</v>
      </c>
      <c r="D13" s="10">
        <v>0</v>
      </c>
      <c r="E13" s="10">
        <v>0</v>
      </c>
      <c r="F13" s="10">
        <v>6.1999999999999993</v>
      </c>
      <c r="G13" s="10">
        <v>0</v>
      </c>
      <c r="H13" s="10">
        <v>4.9999999999998934E-2</v>
      </c>
    </row>
    <row r="14" spans="1:8" x14ac:dyDescent="0.25">
      <c r="B14" s="10" t="s">
        <v>44</v>
      </c>
      <c r="C14" s="10" t="s">
        <v>13</v>
      </c>
      <c r="D14" s="10">
        <v>100000</v>
      </c>
      <c r="E14" s="10">
        <v>0.30000000000000338</v>
      </c>
      <c r="F14" s="10">
        <v>-0.15</v>
      </c>
      <c r="G14" s="10">
        <v>1E+30</v>
      </c>
      <c r="H14" s="10">
        <v>0.30000000000000338</v>
      </c>
    </row>
    <row r="15" spans="1:8" x14ac:dyDescent="0.25">
      <c r="B15" s="10" t="s">
        <v>45</v>
      </c>
      <c r="C15" s="10" t="s">
        <v>11</v>
      </c>
      <c r="D15" s="10">
        <v>0</v>
      </c>
      <c r="E15" s="10">
        <v>0</v>
      </c>
      <c r="F15" s="10">
        <v>-6.6500000000000021</v>
      </c>
      <c r="G15" s="10">
        <v>0</v>
      </c>
      <c r="H15" s="10">
        <v>1E+30</v>
      </c>
    </row>
    <row r="16" spans="1:8" x14ac:dyDescent="0.25">
      <c r="B16" s="10" t="s">
        <v>46</v>
      </c>
      <c r="C16" s="10" t="s">
        <v>12</v>
      </c>
      <c r="D16" s="10">
        <v>100000</v>
      </c>
      <c r="E16" s="10">
        <v>0</v>
      </c>
      <c r="F16" s="10">
        <v>6.6500000000000021</v>
      </c>
      <c r="G16" s="10">
        <v>0</v>
      </c>
      <c r="H16" s="10">
        <v>0.30000000000000338</v>
      </c>
    </row>
    <row r="17" spans="1:8" x14ac:dyDescent="0.25">
      <c r="B17" s="10" t="s">
        <v>47</v>
      </c>
      <c r="C17" s="10" t="s">
        <v>13</v>
      </c>
      <c r="D17" s="10">
        <v>0</v>
      </c>
      <c r="E17" s="10">
        <v>-1.2500000000000018</v>
      </c>
      <c r="F17" s="10">
        <v>-0.14999999999999997</v>
      </c>
      <c r="G17" s="10">
        <v>1.2500000000000018</v>
      </c>
      <c r="H17" s="10">
        <v>1E+30</v>
      </c>
    </row>
    <row r="18" spans="1:8" x14ac:dyDescent="0.25">
      <c r="B18" s="10" t="s">
        <v>48</v>
      </c>
      <c r="C18" s="10" t="s">
        <v>11</v>
      </c>
      <c r="D18" s="10">
        <v>25000</v>
      </c>
      <c r="E18" s="10">
        <v>0</v>
      </c>
      <c r="F18" s="10">
        <v>-5.5500000000000007</v>
      </c>
      <c r="G18" s="10">
        <v>0</v>
      </c>
      <c r="H18" s="10">
        <v>1.2500000000000018</v>
      </c>
    </row>
    <row r="19" spans="1:8" x14ac:dyDescent="0.25">
      <c r="B19" s="10" t="s">
        <v>49</v>
      </c>
      <c r="C19" s="10" t="s">
        <v>12</v>
      </c>
      <c r="D19" s="10">
        <v>0</v>
      </c>
      <c r="E19" s="10">
        <v>0</v>
      </c>
      <c r="F19" s="10">
        <v>5.5500000000000007</v>
      </c>
      <c r="G19" s="10">
        <v>0</v>
      </c>
      <c r="H19" s="10">
        <v>1E+30</v>
      </c>
    </row>
    <row r="20" spans="1:8" ht="16.5" thickBot="1" x14ac:dyDescent="0.3">
      <c r="B20" s="11" t="s">
        <v>50</v>
      </c>
      <c r="C20" s="11" t="s">
        <v>13</v>
      </c>
      <c r="D20" s="11">
        <v>25000</v>
      </c>
      <c r="E20" s="11">
        <v>-5.7000000000000011</v>
      </c>
      <c r="F20" s="11">
        <v>-0.15000000000000002</v>
      </c>
      <c r="G20" s="11">
        <v>5.7000000000000011</v>
      </c>
      <c r="H20" s="11">
        <v>1E+30</v>
      </c>
    </row>
    <row r="22" spans="1:8" ht="16.5" thickBot="1" x14ac:dyDescent="0.3">
      <c r="A22" t="s">
        <v>34</v>
      </c>
    </row>
    <row r="23" spans="1:8" x14ac:dyDescent="0.25">
      <c r="B23" s="12"/>
      <c r="C23" s="12"/>
      <c r="D23" s="12" t="s">
        <v>25</v>
      </c>
      <c r="E23" s="12" t="s">
        <v>35</v>
      </c>
      <c r="F23" s="12" t="s">
        <v>37</v>
      </c>
      <c r="G23" s="12" t="s">
        <v>31</v>
      </c>
      <c r="H23" s="12" t="s">
        <v>31</v>
      </c>
    </row>
    <row r="24" spans="1:8" ht="16.5" thickBot="1" x14ac:dyDescent="0.3">
      <c r="B24" s="13" t="s">
        <v>23</v>
      </c>
      <c r="C24" s="13" t="s">
        <v>24</v>
      </c>
      <c r="D24" s="13" t="s">
        <v>26</v>
      </c>
      <c r="E24" s="13" t="s">
        <v>36</v>
      </c>
      <c r="F24" s="13" t="s">
        <v>38</v>
      </c>
      <c r="G24" s="13" t="s">
        <v>32</v>
      </c>
      <c r="H24" s="13" t="s">
        <v>33</v>
      </c>
    </row>
    <row r="25" spans="1:8" x14ac:dyDescent="0.25">
      <c r="B25" s="10" t="s">
        <v>51</v>
      </c>
      <c r="C25" s="10" t="s">
        <v>14</v>
      </c>
      <c r="D25" s="10">
        <v>100000</v>
      </c>
      <c r="E25" s="10">
        <v>-6</v>
      </c>
      <c r="F25" s="10">
        <v>0</v>
      </c>
      <c r="G25" s="10">
        <v>1E+30</v>
      </c>
      <c r="H25" s="10">
        <v>80000</v>
      </c>
    </row>
    <row r="26" spans="1:8" x14ac:dyDescent="0.25">
      <c r="B26" s="10" t="s">
        <v>52</v>
      </c>
      <c r="C26" s="10" t="s">
        <v>14</v>
      </c>
      <c r="D26" s="10">
        <v>100000</v>
      </c>
      <c r="E26" s="10">
        <v>-6.1999999999999993</v>
      </c>
      <c r="F26" s="10">
        <v>0</v>
      </c>
      <c r="G26" s="10">
        <v>0</v>
      </c>
      <c r="H26" s="10">
        <v>1E+30</v>
      </c>
    </row>
    <row r="27" spans="1:8" x14ac:dyDescent="0.25">
      <c r="B27" s="10" t="s">
        <v>53</v>
      </c>
      <c r="C27" s="10" t="s">
        <v>14</v>
      </c>
      <c r="D27" s="10">
        <v>0</v>
      </c>
      <c r="E27" s="10">
        <v>-6.6500000000000021</v>
      </c>
      <c r="F27" s="10">
        <v>0</v>
      </c>
      <c r="G27" s="10">
        <v>100000</v>
      </c>
      <c r="H27" s="10">
        <v>1E+30</v>
      </c>
    </row>
    <row r="28" spans="1:8" ht="16.5" thickBot="1" x14ac:dyDescent="0.3">
      <c r="B28" s="11" t="s">
        <v>54</v>
      </c>
      <c r="C28" s="11" t="s">
        <v>14</v>
      </c>
      <c r="D28" s="11">
        <v>25000</v>
      </c>
      <c r="E28" s="11">
        <v>-5.5500000000000007</v>
      </c>
      <c r="F28" s="11">
        <v>0</v>
      </c>
      <c r="G28" s="11">
        <v>1E+30</v>
      </c>
      <c r="H28" s="11">
        <v>25000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Sensitivity Report 1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Jeff Camm</cp:lastModifiedBy>
  <dcterms:created xsi:type="dcterms:W3CDTF">2013-02-21T21:04:45Z</dcterms:created>
  <dcterms:modified xsi:type="dcterms:W3CDTF">2013-02-21T21:37:13Z</dcterms:modified>
</cp:coreProperties>
</file>